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nisse_sanchez\Desktop\Reportes Deuda Publica\"/>
    </mc:Choice>
  </mc:AlternateContent>
  <bookViews>
    <workbookView xWindow="0" yWindow="0" windowWidth="28800" windowHeight="12435"/>
  </bookViews>
  <sheets>
    <sheet name="Analitico de Deuda y Otros Pasi" sheetId="1" r:id="rId1"/>
  </sheets>
  <definedNames>
    <definedName name="_xlnm.Print_Area" localSheetId="0">'Analitico de Deuda y Otros Pasi'!$A$1:$K$89</definedName>
    <definedName name="_xlnm.Print_Titles" localSheetId="0">'Analitico de Deuda y Otros Pasi'!$7:$7</definedName>
  </definedNames>
  <calcPr calcId="152511"/>
</workbook>
</file>

<file path=xl/calcChain.xml><?xml version="1.0" encoding="utf-8"?>
<calcChain xmlns="http://schemas.openxmlformats.org/spreadsheetml/2006/main">
  <c r="I71" i="1" l="1"/>
  <c r="I70" i="1"/>
  <c r="I69" i="1"/>
  <c r="I68" i="1"/>
  <c r="I67" i="1" s="1"/>
  <c r="K67" i="1"/>
  <c r="J67" i="1"/>
  <c r="H67" i="1"/>
  <c r="G67" i="1"/>
  <c r="F67" i="1"/>
  <c r="E67" i="1"/>
  <c r="K59" i="1"/>
  <c r="K25" i="1" s="1"/>
  <c r="J59" i="1"/>
  <c r="I59" i="1"/>
  <c r="H59" i="1"/>
  <c r="H25" i="1" s="1"/>
  <c r="G59" i="1"/>
  <c r="F59" i="1"/>
  <c r="E59" i="1"/>
  <c r="E25" i="1" s="1"/>
  <c r="K54" i="1"/>
  <c r="J54" i="1"/>
  <c r="I54" i="1"/>
  <c r="H54" i="1"/>
  <c r="G54" i="1"/>
  <c r="F54" i="1"/>
  <c r="E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 s="1"/>
  <c r="I25" i="1" s="1"/>
  <c r="K26" i="1"/>
  <c r="J26" i="1"/>
  <c r="H26" i="1"/>
  <c r="G26" i="1"/>
  <c r="F26" i="1"/>
  <c r="F25" i="1" s="1"/>
  <c r="F9" i="1" s="1"/>
  <c r="F65" i="1" s="1"/>
  <c r="E26" i="1"/>
  <c r="J25" i="1"/>
  <c r="G25" i="1"/>
  <c r="K20" i="1"/>
  <c r="J20" i="1"/>
  <c r="I20" i="1"/>
  <c r="H20" i="1"/>
  <c r="H10" i="1" s="1"/>
  <c r="H9" i="1" s="1"/>
  <c r="H65" i="1" s="1"/>
  <c r="G20" i="1"/>
  <c r="F20" i="1"/>
  <c r="E20" i="1"/>
  <c r="K15" i="1"/>
  <c r="J15" i="1"/>
  <c r="I15" i="1"/>
  <c r="I10" i="1" s="1"/>
  <c r="I9" i="1" s="1"/>
  <c r="I65" i="1" s="1"/>
  <c r="H15" i="1"/>
  <c r="G15" i="1"/>
  <c r="F15" i="1"/>
  <c r="E15" i="1"/>
  <c r="K11" i="1"/>
  <c r="J11" i="1"/>
  <c r="J10" i="1" s="1"/>
  <c r="J9" i="1" s="1"/>
  <c r="J65" i="1" s="1"/>
  <c r="I11" i="1"/>
  <c r="H11" i="1"/>
  <c r="G11" i="1"/>
  <c r="G10" i="1" s="1"/>
  <c r="G9" i="1" s="1"/>
  <c r="G65" i="1" s="1"/>
  <c r="F11" i="1"/>
  <c r="E11" i="1"/>
  <c r="K10" i="1"/>
  <c r="F10" i="1"/>
  <c r="E10" i="1"/>
  <c r="E9" i="1" l="1"/>
  <c r="E65" i="1" s="1"/>
  <c r="K9" i="1"/>
  <c r="K65" i="1" s="1"/>
</calcChain>
</file>

<file path=xl/sharedStrings.xml><?xml version="1.0" encoding="utf-8"?>
<sst xmlns="http://schemas.openxmlformats.org/spreadsheetml/2006/main" count="88" uniqueCount="65">
  <si>
    <t>Informe Analítico de la Deuda Pública y Otros Pasivos - LDF</t>
  </si>
  <si>
    <t>SECRETARÍA DE LA HACIENDA PÚBLICA</t>
  </si>
  <si>
    <t>Del 1 de Enero al 31 de Diciembre de 2024 (b)**</t>
  </si>
  <si>
    <t>(PESOS)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</si>
  <si>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</si>
  <si>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</si>
  <si>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</si>
  <si>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</si>
  <si>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</si>
  <si>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 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</si>
  <si>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</si>
  <si>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</si>
  <si>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</si>
  <si>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</si>
  <si>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</si>
  <si>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</si>
  <si>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A.Títulos y Valores 1</t>
  </si>
  <si>
    <t>B.Títulos y Valores 2</t>
  </si>
  <si>
    <t>C.Títulos y Valores 3</t>
  </si>
  <si>
    <t>a3) Arrendamientos Financieros</t>
  </si>
  <si>
    <t>A. Arrendamientos Financieros 1</t>
  </si>
  <si>
    <t>B. Arrendamientos Financieros 2</t>
  </si>
  <si>
    <t>C. Arrendamientos Financieros 3</t>
  </si>
  <si>
    <t>B. Largo Plazo (B=b1+b2+b3)</t>
  </si>
  <si>
    <t>b1) Instituciones de Crédito</t>
  </si>
  <si>
    <t xml:space="preserve">Banorte </t>
  </si>
  <si>
    <t xml:space="preserve">Santander </t>
  </si>
  <si>
    <t>BBVA</t>
  </si>
  <si>
    <t>Banamex</t>
  </si>
  <si>
    <t xml:space="preserve">Bajío </t>
  </si>
  <si>
    <t xml:space="preserve">Banamex </t>
  </si>
  <si>
    <t xml:space="preserve">Banobras </t>
  </si>
  <si>
    <t>b2) Títulos y Valores</t>
  </si>
  <si>
    <t>b3) Arrendamientos Financieros</t>
  </si>
  <si>
    <t>A.Arrendamiento Financiero</t>
  </si>
  <si>
    <t>B. Arrendamiento Financiero</t>
  </si>
  <si>
    <t>C.Arrendamiento Financiero</t>
  </si>
  <si>
    <t>2. Otros Pasivos</t>
  </si>
  <si>
    <t>3. Total de la Deuda Pública y Otros Pasivos (3=1+2)</t>
  </si>
  <si>
    <t>4. Deuda Contingente 1 (informativo)</t>
  </si>
  <si>
    <t>SIAPA 1,074 mdp</t>
  </si>
  <si>
    <t>SIAPA 800 mdp</t>
  </si>
  <si>
    <t>SIAPA 1,200 mdp</t>
  </si>
  <si>
    <t>LCGM*</t>
  </si>
  <si>
    <t>5. Valor de Instrumentos Bono Cupón Cero 2 (Informativo)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</si>
  <si>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</si>
  <si>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*</t>
  </si>
  <si>
    <t>Es la Deuda de los Municpios que se encuentran bajo el programa de la Línea de Crédito Global Municipal</t>
  </si>
  <si>
    <t>**</t>
  </si>
  <si>
    <t>Elaborado con información al cierre de octubre 2024</t>
  </si>
  <si>
    <t>Obligaciones a Corto Plazo (k)</t>
  </si>
  <si>
    <t>Monto</t>
  </si>
  <si>
    <t>Plazo</t>
  </si>
  <si>
    <t>Tasa de Interés</t>
  </si>
  <si>
    <t>Comisiones y Costos Relacionados</t>
  </si>
  <si>
    <t>Tasa Efectiva</t>
  </si>
  <si>
    <t>Contratado (l)</t>
  </si>
  <si>
    <t>Pactado (m)</t>
  </si>
  <si>
    <t>(n)</t>
  </si>
  <si>
    <t>(o)</t>
  </si>
  <si>
    <t>(p)</t>
  </si>
  <si>
    <t>6. Obligaciones a Corto Plazo (Informativo)</t>
  </si>
  <si>
    <r>
      <rPr>
        <b/>
        <sz val="10"/>
        <color rgb="FF000000"/>
        <rFont val="Calibri"/>
      </rPr>
      <t>FUENTE:</t>
    </r>
    <r>
      <rPr>
        <sz val="10"/>
        <color rgb="FF000000"/>
        <rFont val="Calibri"/>
      </rPr>
      <t xml:space="preserve"> Elaboración propia con datos de la Dirección de Deuda Pública y Control de Obligaciones Institucionales de la Secretaría de la Hacienda Pública </t>
    </r>
  </si>
  <si>
    <r>
      <rPr>
        <b/>
        <sz val="10"/>
        <color rgb="FF000000"/>
        <rFont val="Calibri"/>
      </rPr>
      <t>NOTA</t>
    </r>
    <r>
      <rPr>
        <sz val="10"/>
        <color rgb="FF000000"/>
        <rFont val="Calibri"/>
      </rPr>
      <t>: Elaborado de acuerdo a los Criterios para la elaboración y presentación homogénea de la información financiera y de los formatos a que hace referencia la Ley de Disciplina Financiera de las Entidades Federativas y los Municipios. CONAC</t>
    </r>
  </si>
  <si>
    <r>
      <rPr>
        <b/>
        <sz val="10"/>
        <color rgb="FF000000"/>
        <rFont val="Calibri"/>
      </rPr>
      <t>NOTA 2:</t>
    </r>
    <r>
      <rPr>
        <sz val="10"/>
        <color rgb="FF000000"/>
        <rFont val="Calibri"/>
      </rPr>
      <t xml:space="preserve"> Elaborados con información al mes de octubre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</si>
</sst>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_-;_-&quot;$&quot;* \-#,##0_-;_-&quot;$&quot;* &quot;-&quot;??_-;_-@"/>
  </numFmts>
  <fonts count="12" x14ac:knownFonts="1">
    <font>
      <sz val="10"/>
      <color rgb="FF000000"/>
      <name val="Arial"/>
      <scheme val="minor"/>
    </font>
    <font>
      <b/>
      <sz val="10"/>
      <color rgb="FF000000"/>
      <name val="Calibri"/>
    </font>
    <font>
      <sz val="10"/>
      <name val="Arial"/>
    </font>
    <font>
      <sz val="10"/>
      <color rgb="FF000000"/>
      <name val="Calibri"/>
    </font>
    <font>
      <b/>
      <sz val="10"/>
      <color rgb="FF010000"/>
      <name val="Calibri"/>
    </font>
    <font>
      <sz val="10"/>
      <color rgb="FF010000"/>
      <name val="Calibri"/>
    </font>
    <font>
      <b/>
      <i/>
      <sz val="10"/>
      <color rgb="FF000000"/>
      <name val="Calibri"/>
    </font>
    <font>
      <i/>
      <sz val="10"/>
      <color rgb="FF000000"/>
      <name val="Calibri"/>
    </font>
    <font>
      <sz val="10"/>
      <color theme="1"/>
      <name val="Arial"/>
    </font>
    <font>
      <b/>
      <sz val="11"/>
      <color rgb="FF000000"/>
      <name val="Calibri"/>
    </font>
    <font>
      <sz val="11"/>
      <color rgb="FF010000"/>
      <name val="Calibri"/>
    </font>
    <font>
      <sz val="10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3" fillId="0" borderId="4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5" xfId="0" applyFont="1" applyBorder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1" fillId="0" borderId="4" xfId="0" applyFont="1" applyBorder="1" applyAlignment="1">
      <alignment wrapText="1"/>
    </xf>
    <xf numFmtId="164" fontId="4" fillId="0" borderId="5" xfId="0" applyNumberFormat="1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164" fontId="5" fillId="0" borderId="5" xfId="0" applyNumberFormat="1" applyFont="1" applyBorder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164" fontId="3" fillId="0" borderId="12" xfId="0" applyNumberFormat="1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164" fontId="4" fillId="2" borderId="16" xfId="0" applyNumberFormat="1" applyFont="1" applyFill="1" applyBorder="1" applyAlignment="1">
      <alignment horizontal="center" wrapText="1"/>
    </xf>
    <xf numFmtId="0" fontId="3" fillId="2" borderId="17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0" fontId="6" fillId="2" borderId="16" xfId="0" applyFont="1" applyFill="1" applyBorder="1" applyAlignment="1">
      <alignment wrapText="1"/>
    </xf>
    <xf numFmtId="164" fontId="7" fillId="2" borderId="16" xfId="0" applyNumberFormat="1" applyFont="1" applyFill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164" fontId="6" fillId="0" borderId="8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right"/>
    </xf>
    <xf numFmtId="4" fontId="5" fillId="0" borderId="19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10" fontId="3" fillId="0" borderId="19" xfId="0" applyNumberFormat="1" applyFont="1" applyBorder="1" applyAlignment="1">
      <alignment horizontal="center"/>
    </xf>
    <xf numFmtId="0" fontId="11" fillId="0" borderId="0" xfId="0" applyFont="1"/>
    <xf numFmtId="0" fontId="1" fillId="0" borderId="1" xfId="0" applyFont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 wrapText="1"/>
    </xf>
    <xf numFmtId="0" fontId="0" fillId="0" borderId="0" xfId="0" applyFont="1" applyAlignment="1"/>
    <xf numFmtId="0" fontId="2" fillId="0" borderId="5" xfId="0" applyFont="1" applyBorder="1"/>
    <xf numFmtId="0" fontId="1" fillId="0" borderId="6" xfId="0" applyFont="1" applyBorder="1" applyAlignment="1">
      <alignment horizontal="center" wrapText="1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Border="1" applyAlignment="1">
      <alignment vertical="center" wrapText="1"/>
    </xf>
    <xf numFmtId="0" fontId="2" fillId="0" borderId="10" xfId="0" applyFont="1" applyBorder="1"/>
    <xf numFmtId="0" fontId="2" fillId="0" borderId="11" xfId="0" applyFont="1" applyBorder="1"/>
    <xf numFmtId="0" fontId="1" fillId="0" borderId="4" xfId="0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9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wrapText="1"/>
    </xf>
    <xf numFmtId="0" fontId="1" fillId="2" borderId="13" xfId="0" applyFont="1" applyFill="1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0" fontId="9" fillId="0" borderId="1" xfId="0" applyFont="1" applyBorder="1" applyAlignment="1">
      <alignment horizontal="center"/>
    </xf>
    <xf numFmtId="0" fontId="2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0</xdr:row>
      <xdr:rowOff>95250</xdr:rowOff>
    </xdr:from>
    <xdr:ext cx="1781175" cy="666749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95250"/>
          <a:ext cx="1781175" cy="666749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00"/>
  <sheetViews>
    <sheetView showGridLines="0" tabSelected="1" zoomScaleNormal="100" workbookViewId="0">
      <selection sqref="A1:K89"/>
    </sheetView>
  </sheetViews>
  <sheetFormatPr baseColWidth="10" defaultColWidth="12.5703125" defaultRowHeight="15" customHeight="1" x14ac:dyDescent="0.2"/>
  <cols>
    <col min="1" max="1" width="6.42578125" customWidth="1"/>
    <col min="2" max="2" width="10.7109375" customWidth="1"/>
    <col min="3" max="3" width="13.42578125" customWidth="1"/>
    <col min="4" max="4" width="25.5703125" customWidth="1"/>
    <col min="5" max="5" width="16.28515625" customWidth="1"/>
    <col min="6" max="6" width="18.140625" customWidth="1"/>
    <col min="7" max="7" width="20.5703125" customWidth="1"/>
    <col min="8" max="8" width="20.42578125" customWidth="1"/>
    <col min="9" max="9" width="19.140625" customWidth="1"/>
    <col min="10" max="10" width="23.28515625" customWidth="1"/>
    <col min="11" max="11" width="25.5703125" customWidth="1"/>
  </cols>
  <sheetData>
    <row r="1" spans="1:11" ht="12.75" customHeight="1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5"/>
    </row>
    <row r="2" spans="1:11" ht="12.7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ht="12.75" customHeight="1" x14ac:dyDescent="0.2">
      <c r="A3" s="36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8"/>
    </row>
    <row r="4" spans="1:11" ht="12.75" customHeight="1" x14ac:dyDescent="0.2">
      <c r="A4" s="36" t="s">
        <v>0</v>
      </c>
      <c r="B4" s="37"/>
      <c r="C4" s="37"/>
      <c r="D4" s="37"/>
      <c r="E4" s="37"/>
      <c r="F4" s="37"/>
      <c r="G4" s="37"/>
      <c r="H4" s="37"/>
      <c r="I4" s="37"/>
      <c r="J4" s="37"/>
      <c r="K4" s="38"/>
    </row>
    <row r="5" spans="1:11" ht="12.75" customHeight="1" x14ac:dyDescent="0.2">
      <c r="A5" s="36" t="s">
        <v>2</v>
      </c>
      <c r="B5" s="37"/>
      <c r="C5" s="37"/>
      <c r="D5" s="37"/>
      <c r="E5" s="37"/>
      <c r="F5" s="37"/>
      <c r="G5" s="37"/>
      <c r="H5" s="37"/>
      <c r="I5" s="37"/>
      <c r="J5" s="37"/>
      <c r="K5" s="38"/>
    </row>
    <row r="6" spans="1:11" ht="12.75" customHeight="1" x14ac:dyDescent="0.2">
      <c r="A6" s="39" t="s">
        <v>3</v>
      </c>
      <c r="B6" s="40"/>
      <c r="C6" s="40"/>
      <c r="D6" s="40"/>
      <c r="E6" s="40"/>
      <c r="F6" s="40"/>
      <c r="G6" s="40"/>
      <c r="H6" s="40"/>
      <c r="I6" s="40"/>
      <c r="J6" s="40"/>
      <c r="K6" s="41"/>
    </row>
    <row r="7" spans="1:11" ht="12.75" customHeight="1" x14ac:dyDescent="0.2">
      <c r="A7" s="42" t="s">
        <v>4</v>
      </c>
      <c r="B7" s="43"/>
      <c r="C7" s="43"/>
      <c r="D7" s="44"/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</row>
    <row r="8" spans="1:11" ht="12.75" customHeight="1" x14ac:dyDescent="0.2">
      <c r="A8" s="1"/>
      <c r="B8" s="2"/>
      <c r="C8" s="2"/>
      <c r="D8" s="5"/>
      <c r="E8" s="5"/>
      <c r="F8" s="5"/>
      <c r="G8" s="5"/>
      <c r="H8" s="5"/>
      <c r="I8" s="5"/>
      <c r="J8" s="5"/>
      <c r="K8" s="5"/>
    </row>
    <row r="9" spans="1:11" ht="12.75" customHeight="1" x14ac:dyDescent="0.2">
      <c r="A9" s="45" t="s">
        <v>12</v>
      </c>
      <c r="B9" s="37"/>
      <c r="C9" s="37"/>
      <c r="D9" s="38"/>
      <c r="E9" s="7">
        <f t="shared" ref="E9:K9" si="0">E10+E25</f>
        <v>29326203357.859482</v>
      </c>
      <c r="F9" s="7">
        <f t="shared" si="0"/>
        <v>0</v>
      </c>
      <c r="G9" s="7">
        <f t="shared" si="0"/>
        <v>833918335.64999974</v>
      </c>
      <c r="H9" s="7">
        <f t="shared" si="0"/>
        <v>0</v>
      </c>
      <c r="I9" s="7">
        <f t="shared" si="0"/>
        <v>28492285022.209492</v>
      </c>
      <c r="J9" s="7">
        <f t="shared" si="0"/>
        <v>3413214027.9999971</v>
      </c>
      <c r="K9" s="7">
        <f t="shared" si="0"/>
        <v>16838156.66</v>
      </c>
    </row>
    <row r="10" spans="1:11" ht="12.75" customHeight="1" x14ac:dyDescent="0.2">
      <c r="A10" s="1"/>
      <c r="B10" s="46" t="s">
        <v>13</v>
      </c>
      <c r="C10" s="37"/>
      <c r="D10" s="38"/>
      <c r="E10" s="7">
        <f t="shared" ref="E10:K10" si="1">E11+E15+E20</f>
        <v>0</v>
      </c>
      <c r="F10" s="7">
        <f t="shared" si="1"/>
        <v>0</v>
      </c>
      <c r="G10" s="7">
        <f t="shared" si="1"/>
        <v>0</v>
      </c>
      <c r="H10" s="7">
        <f t="shared" si="1"/>
        <v>0</v>
      </c>
      <c r="I10" s="7">
        <f t="shared" si="1"/>
        <v>0</v>
      </c>
      <c r="J10" s="7">
        <f t="shared" si="1"/>
        <v>0</v>
      </c>
      <c r="K10" s="7">
        <f t="shared" si="1"/>
        <v>0</v>
      </c>
    </row>
    <row r="11" spans="1:11" ht="12.75" customHeight="1" x14ac:dyDescent="0.2">
      <c r="A11" s="1"/>
      <c r="B11" s="2"/>
      <c r="C11" s="47" t="s">
        <v>14</v>
      </c>
      <c r="D11" s="38"/>
      <c r="E11" s="7">
        <f t="shared" ref="E11:K11" si="2">SUM(E12:E13)</f>
        <v>0</v>
      </c>
      <c r="F11" s="7">
        <f t="shared" si="2"/>
        <v>0</v>
      </c>
      <c r="G11" s="7">
        <f t="shared" si="2"/>
        <v>0</v>
      </c>
      <c r="H11" s="7">
        <f t="shared" si="2"/>
        <v>0</v>
      </c>
      <c r="I11" s="7">
        <f t="shared" si="2"/>
        <v>0</v>
      </c>
      <c r="J11" s="7">
        <f t="shared" si="2"/>
        <v>0</v>
      </c>
      <c r="K11" s="7">
        <f t="shared" si="2"/>
        <v>0</v>
      </c>
    </row>
    <row r="12" spans="1:11" ht="12.75" customHeight="1" x14ac:dyDescent="0.2">
      <c r="A12" s="1"/>
      <c r="B12" s="2"/>
      <c r="C12" s="2"/>
      <c r="D12" s="3"/>
      <c r="E12" s="10"/>
      <c r="F12" s="11"/>
      <c r="G12" s="11"/>
      <c r="H12" s="11"/>
      <c r="I12" s="10"/>
      <c r="J12" s="11"/>
      <c r="K12" s="11"/>
    </row>
    <row r="13" spans="1:11" ht="12.75" customHeight="1" x14ac:dyDescent="0.2">
      <c r="A13" s="1"/>
      <c r="B13" s="2"/>
      <c r="C13" s="2"/>
      <c r="D13" s="3"/>
      <c r="E13" s="10"/>
      <c r="F13" s="11"/>
      <c r="G13" s="11"/>
      <c r="H13" s="11"/>
      <c r="I13" s="10"/>
      <c r="J13" s="11"/>
      <c r="K13" s="11"/>
    </row>
    <row r="14" spans="1:11" ht="12.75" customHeight="1" x14ac:dyDescent="0.2">
      <c r="A14" s="1"/>
      <c r="B14" s="2"/>
      <c r="C14" s="2"/>
      <c r="D14" s="3"/>
      <c r="E14" s="12"/>
      <c r="F14" s="13"/>
      <c r="G14" s="11"/>
      <c r="H14" s="11"/>
      <c r="I14" s="11"/>
      <c r="J14" s="11"/>
      <c r="K14" s="11"/>
    </row>
    <row r="15" spans="1:11" ht="12.75" customHeight="1" x14ac:dyDescent="0.2">
      <c r="A15" s="1"/>
      <c r="B15" s="2"/>
      <c r="C15" s="9" t="s">
        <v>15</v>
      </c>
      <c r="D15" s="3"/>
      <c r="E15" s="7">
        <f t="shared" ref="E15:K15" si="3">SUM(E16:E18)</f>
        <v>0</v>
      </c>
      <c r="F15" s="7">
        <f t="shared" si="3"/>
        <v>0</v>
      </c>
      <c r="G15" s="7">
        <f t="shared" si="3"/>
        <v>0</v>
      </c>
      <c r="H15" s="7">
        <f t="shared" si="3"/>
        <v>0</v>
      </c>
      <c r="I15" s="7">
        <f t="shared" si="3"/>
        <v>0</v>
      </c>
      <c r="J15" s="7">
        <f t="shared" si="3"/>
        <v>0</v>
      </c>
      <c r="K15" s="7">
        <f t="shared" si="3"/>
        <v>0</v>
      </c>
    </row>
    <row r="16" spans="1:11" ht="12.75" customHeight="1" x14ac:dyDescent="0.2">
      <c r="A16" s="1"/>
      <c r="B16" s="2"/>
      <c r="C16" s="2"/>
      <c r="D16" s="14" t="s">
        <v>16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</row>
    <row r="17" spans="1:11" ht="12.75" customHeight="1" x14ac:dyDescent="0.2">
      <c r="A17" s="1"/>
      <c r="B17" s="2"/>
      <c r="C17" s="2"/>
      <c r="D17" s="14" t="s">
        <v>17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</row>
    <row r="18" spans="1:11" ht="12.75" customHeight="1" x14ac:dyDescent="0.2">
      <c r="A18" s="1"/>
      <c r="B18" s="2"/>
      <c r="C18" s="2"/>
      <c r="D18" s="14" t="s">
        <v>18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</row>
    <row r="19" spans="1:11" ht="12.75" customHeight="1" x14ac:dyDescent="0.2">
      <c r="A19" s="1"/>
      <c r="B19" s="2"/>
      <c r="C19" s="2"/>
      <c r="D19" s="3"/>
      <c r="E19" s="11"/>
      <c r="F19" s="11"/>
      <c r="G19" s="11"/>
      <c r="H19" s="11"/>
      <c r="I19" s="11"/>
      <c r="J19" s="11"/>
      <c r="K19" s="11"/>
    </row>
    <row r="20" spans="1:11" ht="12.75" customHeight="1" x14ac:dyDescent="0.2">
      <c r="A20" s="1"/>
      <c r="B20" s="2"/>
      <c r="C20" s="48" t="s">
        <v>19</v>
      </c>
      <c r="D20" s="38"/>
      <c r="E20" s="7">
        <f t="shared" ref="E20:K20" si="4">SUM(E21:E23)</f>
        <v>0</v>
      </c>
      <c r="F20" s="7">
        <f t="shared" si="4"/>
        <v>0</v>
      </c>
      <c r="G20" s="7">
        <f t="shared" si="4"/>
        <v>0</v>
      </c>
      <c r="H20" s="7">
        <f t="shared" si="4"/>
        <v>0</v>
      </c>
      <c r="I20" s="7">
        <f t="shared" si="4"/>
        <v>0</v>
      </c>
      <c r="J20" s="7">
        <f t="shared" si="4"/>
        <v>0</v>
      </c>
      <c r="K20" s="7">
        <f t="shared" si="4"/>
        <v>0</v>
      </c>
    </row>
    <row r="21" spans="1:11" ht="12.75" customHeight="1" x14ac:dyDescent="0.2">
      <c r="A21" s="1"/>
      <c r="B21" s="2"/>
      <c r="C21" s="2"/>
      <c r="D21" s="14" t="s">
        <v>20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</row>
    <row r="22" spans="1:11" ht="12.75" customHeight="1" x14ac:dyDescent="0.2">
      <c r="A22" s="1"/>
      <c r="B22" s="2"/>
      <c r="C22" s="2"/>
      <c r="D22" s="14" t="s">
        <v>21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</row>
    <row r="23" spans="1:11" ht="12.75" customHeight="1" x14ac:dyDescent="0.2">
      <c r="A23" s="1"/>
      <c r="B23" s="2"/>
      <c r="C23" s="2"/>
      <c r="D23" s="14" t="s">
        <v>22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</row>
    <row r="24" spans="1:11" ht="12.75" customHeight="1" x14ac:dyDescent="0.2">
      <c r="A24" s="1"/>
      <c r="B24" s="2"/>
      <c r="C24" s="2"/>
      <c r="D24" s="3"/>
      <c r="E24" s="11"/>
      <c r="F24" s="11"/>
      <c r="G24" s="11"/>
      <c r="H24" s="11"/>
      <c r="I24" s="11"/>
      <c r="J24" s="11"/>
      <c r="K24" s="11"/>
    </row>
    <row r="25" spans="1:11" ht="12.75" customHeight="1" x14ac:dyDescent="0.2">
      <c r="A25" s="1"/>
      <c r="B25" s="46" t="s">
        <v>23</v>
      </c>
      <c r="C25" s="37"/>
      <c r="D25" s="38"/>
      <c r="E25" s="7">
        <f t="shared" ref="E25:K25" si="5">E26+E54+E59</f>
        <v>29326203357.859482</v>
      </c>
      <c r="F25" s="7">
        <f t="shared" si="5"/>
        <v>0</v>
      </c>
      <c r="G25" s="7">
        <f t="shared" si="5"/>
        <v>833918335.64999974</v>
      </c>
      <c r="H25" s="7">
        <f t="shared" si="5"/>
        <v>0</v>
      </c>
      <c r="I25" s="7">
        <f t="shared" si="5"/>
        <v>28492285022.209492</v>
      </c>
      <c r="J25" s="7">
        <f t="shared" si="5"/>
        <v>3413214027.9999971</v>
      </c>
      <c r="K25" s="7">
        <f t="shared" si="5"/>
        <v>16838156.66</v>
      </c>
    </row>
    <row r="26" spans="1:11" ht="12.75" customHeight="1" x14ac:dyDescent="0.2">
      <c r="A26" s="1"/>
      <c r="B26" s="8"/>
      <c r="C26" s="8"/>
      <c r="D26" s="3" t="s">
        <v>24</v>
      </c>
      <c r="E26" s="7">
        <f t="shared" ref="E26:J26" si="6">SUM(E27:E52)</f>
        <v>29326203357.859482</v>
      </c>
      <c r="F26" s="7">
        <f t="shared" si="6"/>
        <v>0</v>
      </c>
      <c r="G26" s="7">
        <f t="shared" si="6"/>
        <v>833918335.64999974</v>
      </c>
      <c r="H26" s="7">
        <f t="shared" si="6"/>
        <v>0</v>
      </c>
      <c r="I26" s="7">
        <f t="shared" si="6"/>
        <v>28492285022.209492</v>
      </c>
      <c r="J26" s="7">
        <f t="shared" si="6"/>
        <v>3413214027.9999971</v>
      </c>
      <c r="K26" s="7">
        <f>SUM(K27:K53)</f>
        <v>16838156.66</v>
      </c>
    </row>
    <row r="27" spans="1:11" ht="12.75" customHeight="1" x14ac:dyDescent="0.2">
      <c r="A27" s="1"/>
      <c r="B27" s="2"/>
      <c r="C27" s="2"/>
      <c r="D27" s="14" t="s">
        <v>25</v>
      </c>
      <c r="E27" s="10">
        <v>4895896210.6700001</v>
      </c>
      <c r="F27" s="10">
        <v>0</v>
      </c>
      <c r="G27" s="10">
        <v>90644136.790000007</v>
      </c>
      <c r="H27" s="10">
        <v>0</v>
      </c>
      <c r="I27" s="10">
        <f t="shared" ref="I27:I52" si="7">E27+F27-G27+H27</f>
        <v>4805252073.8800001</v>
      </c>
      <c r="J27" s="10">
        <v>568309783.23000002</v>
      </c>
      <c r="K27" s="10"/>
    </row>
    <row r="28" spans="1:11" ht="12.75" customHeight="1" x14ac:dyDescent="0.2">
      <c r="A28" s="1"/>
      <c r="B28" s="2"/>
      <c r="C28" s="2"/>
      <c r="D28" s="14" t="s">
        <v>26</v>
      </c>
      <c r="E28" s="10">
        <v>2873368629.7399998</v>
      </c>
      <c r="F28" s="10">
        <v>0</v>
      </c>
      <c r="G28" s="10">
        <v>54618925.339999899</v>
      </c>
      <c r="H28" s="10">
        <v>0</v>
      </c>
      <c r="I28" s="10">
        <f t="shared" si="7"/>
        <v>2818749704.4000001</v>
      </c>
      <c r="J28" s="10">
        <v>333466314.19</v>
      </c>
      <c r="K28" s="10"/>
    </row>
    <row r="29" spans="1:11" ht="12.75" customHeight="1" x14ac:dyDescent="0.2">
      <c r="A29" s="1"/>
      <c r="B29" s="2"/>
      <c r="C29" s="2"/>
      <c r="D29" s="14" t="s">
        <v>27</v>
      </c>
      <c r="E29" s="10">
        <v>1916704000</v>
      </c>
      <c r="F29" s="10">
        <v>0</v>
      </c>
      <c r="G29" s="10">
        <v>36434000</v>
      </c>
      <c r="H29" s="10">
        <v>0</v>
      </c>
      <c r="I29" s="10">
        <f t="shared" si="7"/>
        <v>1880270000</v>
      </c>
      <c r="J29" s="10">
        <v>223794221.03</v>
      </c>
      <c r="K29" s="10"/>
    </row>
    <row r="30" spans="1:11" ht="12.75" customHeight="1" x14ac:dyDescent="0.2">
      <c r="A30" s="1"/>
      <c r="B30" s="2"/>
      <c r="C30" s="2"/>
      <c r="D30" s="14" t="s">
        <v>27</v>
      </c>
      <c r="E30" s="10">
        <v>958352000</v>
      </c>
      <c r="F30" s="10">
        <v>0</v>
      </c>
      <c r="G30" s="10">
        <v>18217000</v>
      </c>
      <c r="H30" s="10">
        <v>0</v>
      </c>
      <c r="I30" s="10">
        <f t="shared" si="7"/>
        <v>940135000</v>
      </c>
      <c r="J30" s="10">
        <v>112090366.809999</v>
      </c>
      <c r="K30" s="10"/>
    </row>
    <row r="31" spans="1:11" ht="12.75" customHeight="1" x14ac:dyDescent="0.2">
      <c r="A31" s="1"/>
      <c r="B31" s="2"/>
      <c r="C31" s="2"/>
      <c r="D31" s="14" t="s">
        <v>25</v>
      </c>
      <c r="E31" s="10">
        <v>2229687000.4899998</v>
      </c>
      <c r="F31" s="10">
        <v>0</v>
      </c>
      <c r="G31" s="10">
        <v>32599939</v>
      </c>
      <c r="H31" s="10">
        <v>0</v>
      </c>
      <c r="I31" s="10">
        <f t="shared" si="7"/>
        <v>2197087061.4899998</v>
      </c>
      <c r="J31" s="10">
        <v>258802751.18000001</v>
      </c>
      <c r="K31" s="10"/>
    </row>
    <row r="32" spans="1:11" ht="12.75" customHeight="1" x14ac:dyDescent="0.2">
      <c r="A32" s="1"/>
      <c r="B32" s="2"/>
      <c r="C32" s="2"/>
      <c r="D32" s="14" t="s">
        <v>27</v>
      </c>
      <c r="E32" s="10">
        <v>955905772.93999898</v>
      </c>
      <c r="F32" s="10">
        <v>0</v>
      </c>
      <c r="G32" s="10">
        <v>15475523.369999999</v>
      </c>
      <c r="H32" s="10">
        <v>0</v>
      </c>
      <c r="I32" s="10">
        <f t="shared" si="7"/>
        <v>940430249.56999898</v>
      </c>
      <c r="J32" s="10">
        <v>110395446.719999</v>
      </c>
      <c r="K32" s="10"/>
    </row>
    <row r="33" spans="1:11" ht="12.75" customHeight="1" x14ac:dyDescent="0.2">
      <c r="A33" s="1"/>
      <c r="B33" s="2"/>
      <c r="C33" s="2"/>
      <c r="D33" s="14" t="s">
        <v>28</v>
      </c>
      <c r="E33" s="10">
        <v>780087309.36000001</v>
      </c>
      <c r="F33" s="10">
        <v>0</v>
      </c>
      <c r="G33" s="10">
        <v>12629131.140000001</v>
      </c>
      <c r="H33" s="10">
        <v>0</v>
      </c>
      <c r="I33" s="10">
        <f t="shared" si="7"/>
        <v>767458178.22000003</v>
      </c>
      <c r="J33" s="10">
        <v>90248061.379999995</v>
      </c>
      <c r="K33" s="10"/>
    </row>
    <row r="34" spans="1:11" ht="12.75" customHeight="1" x14ac:dyDescent="0.2">
      <c r="A34" s="1"/>
      <c r="B34" s="2"/>
      <c r="C34" s="2"/>
      <c r="D34" s="14" t="s">
        <v>29</v>
      </c>
      <c r="E34" s="10">
        <v>1090369080</v>
      </c>
      <c r="F34" s="10">
        <v>0</v>
      </c>
      <c r="G34" s="10">
        <v>103708800</v>
      </c>
      <c r="H34" s="10">
        <v>0</v>
      </c>
      <c r="I34" s="10">
        <f t="shared" si="7"/>
        <v>986660280</v>
      </c>
      <c r="J34" s="10">
        <v>126767524.92</v>
      </c>
      <c r="K34" s="10"/>
    </row>
    <row r="35" spans="1:11" ht="12.75" customHeight="1" x14ac:dyDescent="0.2">
      <c r="A35" s="1"/>
      <c r="B35" s="2"/>
      <c r="C35" s="2"/>
      <c r="D35" s="14" t="s">
        <v>29</v>
      </c>
      <c r="E35" s="10">
        <v>287430940</v>
      </c>
      <c r="F35" s="10">
        <v>0</v>
      </c>
      <c r="G35" s="10">
        <v>8031900</v>
      </c>
      <c r="H35" s="10">
        <v>0</v>
      </c>
      <c r="I35" s="10">
        <f t="shared" si="7"/>
        <v>279399040</v>
      </c>
      <c r="J35" s="10">
        <v>34391466.170000002</v>
      </c>
      <c r="K35" s="10"/>
    </row>
    <row r="36" spans="1:11" ht="12.75" customHeight="1" x14ac:dyDescent="0.2">
      <c r="A36" s="1"/>
      <c r="B36" s="2"/>
      <c r="C36" s="2"/>
      <c r="D36" s="14" t="s">
        <v>30</v>
      </c>
      <c r="E36" s="10">
        <v>671023159.89999998</v>
      </c>
      <c r="F36" s="10">
        <v>0</v>
      </c>
      <c r="G36" s="10">
        <v>18741100</v>
      </c>
      <c r="H36" s="10">
        <v>0</v>
      </c>
      <c r="I36" s="10">
        <f t="shared" si="7"/>
        <v>652282059.89999998</v>
      </c>
      <c r="J36" s="10">
        <v>80221838.559999898</v>
      </c>
      <c r="K36" s="10"/>
    </row>
    <row r="37" spans="1:11" ht="12.75" customHeight="1" x14ac:dyDescent="0.2">
      <c r="A37" s="1"/>
      <c r="B37" s="2"/>
      <c r="C37" s="2"/>
      <c r="D37" s="14" t="s">
        <v>30</v>
      </c>
      <c r="E37" s="10">
        <v>973804810</v>
      </c>
      <c r="F37" s="10">
        <v>0</v>
      </c>
      <c r="G37" s="10">
        <v>13523000</v>
      </c>
      <c r="H37" s="10">
        <v>0</v>
      </c>
      <c r="I37" s="10">
        <f t="shared" si="7"/>
        <v>960281810</v>
      </c>
      <c r="J37" s="10">
        <v>117099364.56</v>
      </c>
      <c r="K37" s="10"/>
    </row>
    <row r="38" spans="1:11" ht="12.75" customHeight="1" x14ac:dyDescent="0.2">
      <c r="A38" s="1"/>
      <c r="B38" s="2"/>
      <c r="C38" s="2"/>
      <c r="D38" s="14" t="s">
        <v>27</v>
      </c>
      <c r="E38" s="10">
        <v>959411966</v>
      </c>
      <c r="F38" s="10">
        <v>0</v>
      </c>
      <c r="G38" s="10">
        <v>26773000</v>
      </c>
      <c r="H38" s="10">
        <v>0</v>
      </c>
      <c r="I38" s="10">
        <f t="shared" si="7"/>
        <v>932638966</v>
      </c>
      <c r="J38" s="10">
        <v>114796688.64</v>
      </c>
      <c r="K38" s="10"/>
    </row>
    <row r="39" spans="1:11" ht="12.75" customHeight="1" x14ac:dyDescent="0.2">
      <c r="A39" s="1"/>
      <c r="B39" s="2"/>
      <c r="C39" s="2"/>
      <c r="D39" s="14" t="s">
        <v>27</v>
      </c>
      <c r="E39" s="10">
        <v>974345240</v>
      </c>
      <c r="F39" s="10">
        <v>0</v>
      </c>
      <c r="G39" s="10">
        <v>13523000</v>
      </c>
      <c r="H39" s="10">
        <v>0</v>
      </c>
      <c r="I39" s="10">
        <f t="shared" si="7"/>
        <v>960822240</v>
      </c>
      <c r="J39" s="10">
        <v>117558577.53999899</v>
      </c>
      <c r="K39" s="10"/>
    </row>
    <row r="40" spans="1:11" ht="12.75" customHeight="1" x14ac:dyDescent="0.2">
      <c r="A40" s="1"/>
      <c r="B40" s="2"/>
      <c r="C40" s="2"/>
      <c r="D40" s="14" t="s">
        <v>27</v>
      </c>
      <c r="E40" s="10">
        <v>973214357</v>
      </c>
      <c r="F40" s="10">
        <v>0</v>
      </c>
      <c r="G40" s="10">
        <v>13523000</v>
      </c>
      <c r="H40" s="10">
        <v>0</v>
      </c>
      <c r="I40" s="10">
        <f t="shared" si="7"/>
        <v>959691357</v>
      </c>
      <c r="J40" s="10">
        <v>117617997.45999999</v>
      </c>
      <c r="K40" s="10"/>
    </row>
    <row r="41" spans="1:11" ht="12.75" customHeight="1" x14ac:dyDescent="0.2">
      <c r="A41" s="1"/>
      <c r="B41" s="2"/>
      <c r="C41" s="2"/>
      <c r="D41" s="14" t="s">
        <v>26</v>
      </c>
      <c r="E41" s="10">
        <v>981960427.919999</v>
      </c>
      <c r="F41" s="10">
        <v>0</v>
      </c>
      <c r="G41" s="10">
        <v>25188683.829999998</v>
      </c>
      <c r="H41" s="10">
        <v>0</v>
      </c>
      <c r="I41" s="10">
        <f t="shared" si="7"/>
        <v>956771744.08999896</v>
      </c>
      <c r="J41" s="10">
        <v>113101352.39</v>
      </c>
      <c r="K41" s="10"/>
    </row>
    <row r="42" spans="1:11" ht="12.75" customHeight="1" x14ac:dyDescent="0.2">
      <c r="A42" s="1"/>
      <c r="B42" s="2"/>
      <c r="C42" s="2"/>
      <c r="D42" s="14" t="s">
        <v>26</v>
      </c>
      <c r="E42" s="10">
        <v>295890000</v>
      </c>
      <c r="F42" s="10">
        <v>0</v>
      </c>
      <c r="G42" s="10">
        <v>7590000</v>
      </c>
      <c r="H42" s="10">
        <v>0</v>
      </c>
      <c r="I42" s="10">
        <f t="shared" si="7"/>
        <v>288300000</v>
      </c>
      <c r="J42" s="10">
        <v>34080354.189999998</v>
      </c>
      <c r="K42" s="10"/>
    </row>
    <row r="43" spans="1:11" ht="12.75" customHeight="1" x14ac:dyDescent="0.2">
      <c r="A43" s="1"/>
      <c r="B43" s="2"/>
      <c r="C43" s="2"/>
      <c r="D43" s="14" t="s">
        <v>31</v>
      </c>
      <c r="E43" s="10">
        <v>610606545.59000099</v>
      </c>
      <c r="F43" s="10">
        <v>0</v>
      </c>
      <c r="G43" s="10">
        <v>49845432.240000002</v>
      </c>
      <c r="H43" s="10">
        <v>0</v>
      </c>
      <c r="I43" s="10">
        <f t="shared" si="7"/>
        <v>560761113.35000098</v>
      </c>
      <c r="J43" s="10">
        <v>67495731.489999995</v>
      </c>
      <c r="K43" s="10"/>
    </row>
    <row r="44" spans="1:11" ht="12.75" customHeight="1" x14ac:dyDescent="0.2">
      <c r="A44" s="1"/>
      <c r="B44" s="2"/>
      <c r="C44" s="2"/>
      <c r="D44" s="14" t="s">
        <v>31</v>
      </c>
      <c r="E44" s="10">
        <v>2389947512.1511598</v>
      </c>
      <c r="F44" s="10">
        <v>0</v>
      </c>
      <c r="G44" s="10">
        <v>46649326.749999903</v>
      </c>
      <c r="H44" s="10">
        <v>0</v>
      </c>
      <c r="I44" s="10">
        <f t="shared" si="7"/>
        <v>2343298185.4011598</v>
      </c>
      <c r="J44" s="10">
        <v>280209198.79000002</v>
      </c>
      <c r="K44" s="10"/>
    </row>
    <row r="45" spans="1:11" ht="12.75" customHeight="1" x14ac:dyDescent="0.2">
      <c r="A45" s="1"/>
      <c r="B45" s="2"/>
      <c r="C45" s="2"/>
      <c r="D45" s="14" t="s">
        <v>31</v>
      </c>
      <c r="E45" s="10">
        <v>543280977.50833702</v>
      </c>
      <c r="F45" s="10">
        <v>0</v>
      </c>
      <c r="G45" s="10">
        <v>10604288.039999999</v>
      </c>
      <c r="H45" s="10">
        <v>0</v>
      </c>
      <c r="I45" s="10">
        <f t="shared" si="7"/>
        <v>532676689.468337</v>
      </c>
      <c r="J45" s="10">
        <v>63970760.539999999</v>
      </c>
      <c r="K45" s="10"/>
    </row>
    <row r="46" spans="1:11" ht="12.75" customHeight="1" x14ac:dyDescent="0.2">
      <c r="A46" s="1"/>
      <c r="B46" s="2"/>
      <c r="C46" s="2"/>
      <c r="D46" s="14" t="s">
        <v>31</v>
      </c>
      <c r="E46" s="10">
        <v>2170255214.18999</v>
      </c>
      <c r="F46" s="10">
        <v>0</v>
      </c>
      <c r="G46" s="10">
        <v>42054750</v>
      </c>
      <c r="H46" s="10">
        <v>0</v>
      </c>
      <c r="I46" s="10">
        <f t="shared" si="7"/>
        <v>2128200464.18999</v>
      </c>
      <c r="J46" s="10">
        <v>253154220.27000001</v>
      </c>
      <c r="K46" s="7"/>
    </row>
    <row r="47" spans="1:11" ht="12.75" customHeight="1" x14ac:dyDescent="0.2">
      <c r="A47" s="1"/>
      <c r="B47" s="2"/>
      <c r="C47" s="2"/>
      <c r="D47" s="14" t="s">
        <v>31</v>
      </c>
      <c r="E47" s="10">
        <v>672890097.89999998</v>
      </c>
      <c r="F47" s="10">
        <v>0</v>
      </c>
      <c r="G47" s="10">
        <v>13083700</v>
      </c>
      <c r="H47" s="10">
        <v>0</v>
      </c>
      <c r="I47" s="10">
        <f t="shared" si="7"/>
        <v>659806397.89999998</v>
      </c>
      <c r="J47" s="10">
        <v>78231850.25</v>
      </c>
      <c r="K47" s="7"/>
    </row>
    <row r="48" spans="1:11" ht="12.75" customHeight="1" x14ac:dyDescent="0.2">
      <c r="A48" s="1"/>
      <c r="B48" s="2"/>
      <c r="C48" s="2"/>
      <c r="D48" s="14" t="s">
        <v>31</v>
      </c>
      <c r="E48" s="10">
        <v>288672530.53999901</v>
      </c>
      <c r="F48" s="10">
        <v>0</v>
      </c>
      <c r="G48" s="10">
        <v>14214708.02</v>
      </c>
      <c r="H48" s="10">
        <v>0</v>
      </c>
      <c r="I48" s="10">
        <f t="shared" si="7"/>
        <v>274457822.51999903</v>
      </c>
      <c r="J48" s="10">
        <v>33120367.010000002</v>
      </c>
      <c r="K48" s="7"/>
    </row>
    <row r="49" spans="1:11" ht="12.75" customHeight="1" x14ac:dyDescent="0.2">
      <c r="A49" s="1"/>
      <c r="B49" s="2"/>
      <c r="C49" s="2"/>
      <c r="D49" s="14" t="s">
        <v>31</v>
      </c>
      <c r="E49" s="10">
        <v>205762214.97999901</v>
      </c>
      <c r="F49" s="10">
        <v>0</v>
      </c>
      <c r="G49" s="10">
        <v>8013405.8399999999</v>
      </c>
      <c r="H49" s="10">
        <v>0</v>
      </c>
      <c r="I49" s="10">
        <f t="shared" si="7"/>
        <v>197748809.139999</v>
      </c>
      <c r="J49" s="10">
        <v>23729363.789999999</v>
      </c>
      <c r="K49" s="7"/>
    </row>
    <row r="50" spans="1:11" ht="12.75" customHeight="1" x14ac:dyDescent="0.2">
      <c r="A50" s="1"/>
      <c r="B50" s="2"/>
      <c r="C50" s="2"/>
      <c r="D50" s="14" t="s">
        <v>31</v>
      </c>
      <c r="E50" s="10">
        <v>486719133.85000002</v>
      </c>
      <c r="F50" s="10">
        <v>0</v>
      </c>
      <c r="G50" s="10">
        <v>17613358.16</v>
      </c>
      <c r="H50" s="10">
        <v>0</v>
      </c>
      <c r="I50" s="10">
        <f t="shared" si="7"/>
        <v>469105775.69</v>
      </c>
      <c r="J50" s="10">
        <v>56398198.090000004</v>
      </c>
      <c r="K50" s="7"/>
    </row>
    <row r="51" spans="1:11" ht="12.75" customHeight="1" x14ac:dyDescent="0.2">
      <c r="A51" s="1"/>
      <c r="B51" s="2"/>
      <c r="C51" s="2"/>
      <c r="D51" s="14" t="s">
        <v>31</v>
      </c>
      <c r="E51" s="10">
        <v>85374227.129999995</v>
      </c>
      <c r="F51" s="10">
        <v>0</v>
      </c>
      <c r="G51" s="10">
        <v>85374227.129999995</v>
      </c>
      <c r="H51" s="10">
        <v>0</v>
      </c>
      <c r="I51" s="10">
        <f t="shared" si="7"/>
        <v>0</v>
      </c>
      <c r="J51" s="10">
        <v>2526765.17</v>
      </c>
      <c r="K51" s="7"/>
    </row>
    <row r="52" spans="1:11" ht="12.75" customHeight="1" x14ac:dyDescent="0.2">
      <c r="A52" s="1"/>
      <c r="B52" s="2"/>
      <c r="C52" s="2"/>
      <c r="D52" s="14" t="s">
        <v>31</v>
      </c>
      <c r="E52" s="10">
        <v>55244000</v>
      </c>
      <c r="F52" s="10">
        <v>0</v>
      </c>
      <c r="G52" s="10">
        <v>55244000</v>
      </c>
      <c r="H52" s="10">
        <v>0</v>
      </c>
      <c r="I52" s="10">
        <f t="shared" si="7"/>
        <v>0</v>
      </c>
      <c r="J52" s="10">
        <v>1635463.63</v>
      </c>
      <c r="K52" s="7"/>
    </row>
    <row r="53" spans="1:11" ht="12.75" customHeight="1" x14ac:dyDescent="0.2">
      <c r="A53" s="1"/>
      <c r="B53" s="2"/>
      <c r="C53" s="2"/>
      <c r="D53" s="3"/>
      <c r="E53" s="7"/>
      <c r="F53" s="7"/>
      <c r="G53" s="7"/>
      <c r="H53" s="7"/>
      <c r="I53" s="7"/>
      <c r="J53" s="7"/>
      <c r="K53" s="7">
        <v>16838156.66</v>
      </c>
    </row>
    <row r="54" spans="1:11" ht="12.75" customHeight="1" x14ac:dyDescent="0.2">
      <c r="A54" s="1"/>
      <c r="B54" s="2"/>
      <c r="C54" s="48" t="s">
        <v>32</v>
      </c>
      <c r="D54" s="38"/>
      <c r="E54" s="7">
        <f t="shared" ref="E54:K54" si="8">SUM(E55:E57)</f>
        <v>0</v>
      </c>
      <c r="F54" s="7">
        <f t="shared" si="8"/>
        <v>0</v>
      </c>
      <c r="G54" s="7">
        <f t="shared" si="8"/>
        <v>0</v>
      </c>
      <c r="H54" s="7">
        <f t="shared" si="8"/>
        <v>0</v>
      </c>
      <c r="I54" s="7">
        <f t="shared" si="8"/>
        <v>0</v>
      </c>
      <c r="J54" s="7">
        <f t="shared" si="8"/>
        <v>0</v>
      </c>
      <c r="K54" s="7">
        <f t="shared" si="8"/>
        <v>0</v>
      </c>
    </row>
    <row r="55" spans="1:11" ht="12.75" customHeight="1" x14ac:dyDescent="0.2">
      <c r="A55" s="1"/>
      <c r="B55" s="2"/>
      <c r="C55" s="2"/>
      <c r="D55" s="14" t="s">
        <v>16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</row>
    <row r="56" spans="1:11" ht="12.75" customHeight="1" x14ac:dyDescent="0.2">
      <c r="A56" s="1"/>
      <c r="B56" s="2"/>
      <c r="C56" s="2"/>
      <c r="D56" s="14" t="s">
        <v>17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</row>
    <row r="57" spans="1:11" ht="12.75" customHeight="1" x14ac:dyDescent="0.2">
      <c r="A57" s="1"/>
      <c r="B57" s="2"/>
      <c r="C57" s="2"/>
      <c r="D57" s="14" t="s">
        <v>18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</row>
    <row r="58" spans="1:11" ht="12.75" customHeight="1" x14ac:dyDescent="0.2">
      <c r="A58" s="1"/>
      <c r="B58" s="2"/>
      <c r="C58" s="2"/>
      <c r="D58" s="3"/>
      <c r="E58" s="11"/>
      <c r="F58" s="11"/>
      <c r="G58" s="11"/>
      <c r="H58" s="11"/>
      <c r="I58" s="11"/>
      <c r="J58" s="11"/>
      <c r="K58" s="11"/>
    </row>
    <row r="59" spans="1:11" ht="12.75" customHeight="1" x14ac:dyDescent="0.2">
      <c r="A59" s="1"/>
      <c r="B59" s="2"/>
      <c r="C59" s="48" t="s">
        <v>33</v>
      </c>
      <c r="D59" s="38"/>
      <c r="E59" s="7">
        <f t="shared" ref="E59:K59" si="9">SUM(E60:E62)</f>
        <v>0</v>
      </c>
      <c r="F59" s="7">
        <f t="shared" si="9"/>
        <v>0</v>
      </c>
      <c r="G59" s="7">
        <f t="shared" si="9"/>
        <v>0</v>
      </c>
      <c r="H59" s="7">
        <f t="shared" si="9"/>
        <v>0</v>
      </c>
      <c r="I59" s="7">
        <f t="shared" si="9"/>
        <v>0</v>
      </c>
      <c r="J59" s="7">
        <f t="shared" si="9"/>
        <v>0</v>
      </c>
      <c r="K59" s="7">
        <f t="shared" si="9"/>
        <v>0</v>
      </c>
    </row>
    <row r="60" spans="1:11" ht="12.75" customHeight="1" x14ac:dyDescent="0.2">
      <c r="A60" s="1"/>
      <c r="B60" s="2"/>
      <c r="C60" s="2"/>
      <c r="D60" s="3" t="s">
        <v>34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</row>
    <row r="61" spans="1:11" ht="12.75" customHeight="1" x14ac:dyDescent="0.2">
      <c r="A61" s="1"/>
      <c r="B61" s="2"/>
      <c r="C61" s="2"/>
      <c r="D61" s="3" t="s">
        <v>35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</row>
    <row r="62" spans="1:11" ht="12.75" customHeight="1" x14ac:dyDescent="0.2">
      <c r="A62" s="1"/>
      <c r="B62" s="2"/>
      <c r="C62" s="2"/>
      <c r="D62" s="3" t="s">
        <v>36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</row>
    <row r="63" spans="1:11" ht="12.75" customHeight="1" x14ac:dyDescent="0.2">
      <c r="A63" s="45" t="s">
        <v>37</v>
      </c>
      <c r="B63" s="37"/>
      <c r="C63" s="8"/>
      <c r="D63" s="5"/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</row>
    <row r="64" spans="1:11" ht="12.75" customHeight="1" x14ac:dyDescent="0.2">
      <c r="A64" s="1"/>
      <c r="B64" s="2"/>
      <c r="C64" s="2"/>
      <c r="D64" s="3"/>
      <c r="E64" s="11"/>
      <c r="F64" s="11"/>
      <c r="G64" s="11"/>
      <c r="H64" s="11"/>
      <c r="I64" s="11"/>
      <c r="J64" s="11"/>
      <c r="K64" s="11"/>
    </row>
    <row r="65" spans="1:11" ht="12.75" customHeight="1" x14ac:dyDescent="0.2">
      <c r="A65" s="45" t="s">
        <v>38</v>
      </c>
      <c r="B65" s="37"/>
      <c r="C65" s="37"/>
      <c r="D65" s="38"/>
      <c r="E65" s="7">
        <f t="shared" ref="E65:K65" si="10">E9+E63</f>
        <v>29326203357.859482</v>
      </c>
      <c r="F65" s="7">
        <f t="shared" si="10"/>
        <v>0</v>
      </c>
      <c r="G65" s="7">
        <f t="shared" si="10"/>
        <v>833918335.64999974</v>
      </c>
      <c r="H65" s="7">
        <f t="shared" si="10"/>
        <v>0</v>
      </c>
      <c r="I65" s="7">
        <f t="shared" si="10"/>
        <v>28492285022.209492</v>
      </c>
      <c r="J65" s="7">
        <f t="shared" si="10"/>
        <v>3413214027.9999971</v>
      </c>
      <c r="K65" s="7">
        <f t="shared" si="10"/>
        <v>16838156.66</v>
      </c>
    </row>
    <row r="66" spans="1:11" ht="12.75" customHeight="1" x14ac:dyDescent="0.2">
      <c r="A66" s="1"/>
      <c r="B66" s="2"/>
      <c r="C66" s="2"/>
      <c r="D66" s="5"/>
      <c r="E66" s="11"/>
      <c r="F66" s="11"/>
      <c r="G66" s="11"/>
      <c r="H66" s="11"/>
      <c r="I66" s="11"/>
      <c r="J66" s="11"/>
      <c r="K66" s="11"/>
    </row>
    <row r="67" spans="1:11" ht="12.75" customHeight="1" x14ac:dyDescent="0.2">
      <c r="A67" s="51" t="s">
        <v>39</v>
      </c>
      <c r="B67" s="52"/>
      <c r="C67" s="52"/>
      <c r="D67" s="53"/>
      <c r="E67" s="15">
        <f t="shared" ref="E67:K67" si="11">SUM(E68:E71)</f>
        <v>4058432530.7800002</v>
      </c>
      <c r="F67" s="15">
        <f t="shared" si="11"/>
        <v>0</v>
      </c>
      <c r="G67" s="15">
        <f t="shared" si="11"/>
        <v>225990467.99000001</v>
      </c>
      <c r="H67" s="15">
        <f t="shared" si="11"/>
        <v>0</v>
      </c>
      <c r="I67" s="15">
        <f t="shared" si="11"/>
        <v>3832442062.7900004</v>
      </c>
      <c r="J67" s="15">
        <f t="shared" si="11"/>
        <v>462259710.74000001</v>
      </c>
      <c r="K67" s="15">
        <f t="shared" si="11"/>
        <v>0</v>
      </c>
    </row>
    <row r="68" spans="1:11" ht="12.75" customHeight="1" x14ac:dyDescent="0.2">
      <c r="A68" s="1"/>
      <c r="B68" s="2"/>
      <c r="C68" s="2"/>
      <c r="D68" s="3" t="s">
        <v>40</v>
      </c>
      <c r="E68" s="10">
        <v>948122799.21000004</v>
      </c>
      <c r="F68" s="10">
        <v>0</v>
      </c>
      <c r="G68" s="10">
        <v>26355590.43</v>
      </c>
      <c r="H68" s="10">
        <v>0</v>
      </c>
      <c r="I68" s="10">
        <f t="shared" ref="I68:I71" si="12">E68+F68-G68+H68</f>
        <v>921767208.78000009</v>
      </c>
      <c r="J68" s="10">
        <v>112406842.73999999</v>
      </c>
      <c r="K68" s="10">
        <v>0</v>
      </c>
    </row>
    <row r="69" spans="1:11" ht="12.75" customHeight="1" x14ac:dyDescent="0.2">
      <c r="A69" s="1"/>
      <c r="B69" s="2"/>
      <c r="C69" s="2"/>
      <c r="D69" s="3" t="s">
        <v>41</v>
      </c>
      <c r="E69" s="10">
        <v>729184273.99000001</v>
      </c>
      <c r="F69" s="10"/>
      <c r="G69" s="10">
        <v>21212262.010000002</v>
      </c>
      <c r="H69" s="10"/>
      <c r="I69" s="10">
        <f t="shared" si="12"/>
        <v>707972011.98000002</v>
      </c>
      <c r="J69" s="10">
        <v>84463449</v>
      </c>
      <c r="K69" s="10"/>
    </row>
    <row r="70" spans="1:11" ht="12.75" customHeight="1" x14ac:dyDescent="0.2">
      <c r="A70" s="1"/>
      <c r="B70" s="2"/>
      <c r="C70" s="2"/>
      <c r="D70" s="3" t="s">
        <v>42</v>
      </c>
      <c r="E70" s="10">
        <v>597346530.58000004</v>
      </c>
      <c r="F70" s="10"/>
      <c r="G70" s="10">
        <v>67010722.57</v>
      </c>
      <c r="H70" s="10"/>
      <c r="I70" s="10">
        <f t="shared" si="12"/>
        <v>530335808.01000005</v>
      </c>
      <c r="J70" s="10">
        <v>61620720</v>
      </c>
      <c r="K70" s="10"/>
    </row>
    <row r="71" spans="1:11" ht="12.75" customHeight="1" x14ac:dyDescent="0.2">
      <c r="A71" s="1"/>
      <c r="B71" s="2"/>
      <c r="C71" s="2"/>
      <c r="D71" s="3" t="s">
        <v>43</v>
      </c>
      <c r="E71" s="10">
        <v>1783778927</v>
      </c>
      <c r="F71" s="10">
        <v>0</v>
      </c>
      <c r="G71" s="10">
        <v>111411892.98</v>
      </c>
      <c r="H71" s="10">
        <v>0</v>
      </c>
      <c r="I71" s="10">
        <f t="shared" si="12"/>
        <v>1672367034.02</v>
      </c>
      <c r="J71" s="10">
        <v>203768699</v>
      </c>
      <c r="K71" s="10">
        <v>0</v>
      </c>
    </row>
    <row r="72" spans="1:11" ht="12.75" customHeight="1" x14ac:dyDescent="0.2">
      <c r="A72" s="16"/>
      <c r="B72" s="17"/>
      <c r="C72" s="17"/>
      <c r="D72" s="18"/>
      <c r="E72" s="19"/>
      <c r="F72" s="19"/>
      <c r="G72" s="19"/>
      <c r="H72" s="19"/>
      <c r="I72" s="19"/>
      <c r="J72" s="19"/>
      <c r="K72" s="19"/>
    </row>
    <row r="73" spans="1:11" ht="12.75" customHeight="1" x14ac:dyDescent="0.2">
      <c r="A73" s="45" t="s">
        <v>44</v>
      </c>
      <c r="B73" s="37"/>
      <c r="C73" s="37"/>
      <c r="D73" s="38"/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</row>
    <row r="74" spans="1:11" ht="12.75" customHeight="1" x14ac:dyDescent="0.2">
      <c r="A74" s="6"/>
      <c r="B74" s="8"/>
      <c r="C74" s="8"/>
      <c r="D74" s="5"/>
      <c r="E74" s="10"/>
      <c r="F74" s="10"/>
      <c r="G74" s="10"/>
      <c r="H74" s="10"/>
      <c r="I74" s="10"/>
      <c r="J74" s="10"/>
      <c r="K74" s="10"/>
    </row>
    <row r="75" spans="1:11" ht="12.75" customHeight="1" x14ac:dyDescent="0.2">
      <c r="A75" s="20"/>
      <c r="B75" s="21"/>
      <c r="C75" s="21"/>
      <c r="D75" s="22"/>
      <c r="E75" s="23"/>
      <c r="F75" s="23"/>
      <c r="G75" s="23"/>
      <c r="H75" s="23"/>
      <c r="I75" s="23"/>
      <c r="J75" s="23"/>
      <c r="K75" s="23"/>
    </row>
    <row r="76" spans="1:11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ht="12.75" customHeight="1" x14ac:dyDescent="0.2">
      <c r="A77" s="24">
        <v>1</v>
      </c>
      <c r="B77" s="47" t="s">
        <v>45</v>
      </c>
      <c r="C77" s="37"/>
      <c r="D77" s="37"/>
      <c r="E77" s="37"/>
      <c r="F77" s="37"/>
      <c r="G77" s="37"/>
      <c r="H77" s="37"/>
      <c r="I77" s="37"/>
      <c r="J77" s="37"/>
      <c r="K77" s="37"/>
    </row>
    <row r="78" spans="1:11" ht="12.75" customHeight="1" x14ac:dyDescent="0.2">
      <c r="A78" s="24" t="s">
        <v>46</v>
      </c>
      <c r="B78" s="47" t="s">
        <v>47</v>
      </c>
      <c r="C78" s="37"/>
      <c r="D78" s="37"/>
      <c r="E78" s="37"/>
      <c r="F78" s="37"/>
      <c r="G78" s="37"/>
      <c r="H78" s="37"/>
      <c r="I78" s="37"/>
      <c r="J78" s="37"/>
      <c r="K78" s="37"/>
    </row>
    <row r="79" spans="1:11" ht="12.75" customHeight="1" x14ac:dyDescent="0.2">
      <c r="A79" s="25" t="s">
        <v>48</v>
      </c>
      <c r="B79" s="47" t="s">
        <v>49</v>
      </c>
      <c r="C79" s="37"/>
      <c r="D79" s="37"/>
      <c r="E79" s="37"/>
      <c r="F79" s="37"/>
      <c r="G79" s="37"/>
      <c r="H79" s="37"/>
      <c r="I79" s="37"/>
      <c r="J79" s="37"/>
      <c r="K79" s="37"/>
    </row>
    <row r="80" spans="1:11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ht="12.75" customHeight="1" x14ac:dyDescent="0.25">
      <c r="A81" s="54" t="s">
        <v>50</v>
      </c>
      <c r="B81" s="34"/>
      <c r="C81" s="35"/>
      <c r="D81" s="26" t="s">
        <v>51</v>
      </c>
      <c r="E81" s="26" t="s">
        <v>52</v>
      </c>
      <c r="F81" s="26" t="s">
        <v>53</v>
      </c>
      <c r="G81" s="27" t="s">
        <v>54</v>
      </c>
      <c r="H81" s="26" t="s">
        <v>55</v>
      </c>
      <c r="I81" s="2"/>
      <c r="J81" s="2"/>
      <c r="K81" s="2"/>
    </row>
    <row r="82" spans="1:11" ht="12.75" customHeight="1" x14ac:dyDescent="0.25">
      <c r="A82" s="55"/>
      <c r="B82" s="40"/>
      <c r="C82" s="41"/>
      <c r="D82" s="26" t="s">
        <v>56</v>
      </c>
      <c r="E82" s="26" t="s">
        <v>57</v>
      </c>
      <c r="F82" s="26" t="s">
        <v>58</v>
      </c>
      <c r="G82" s="26" t="s">
        <v>59</v>
      </c>
      <c r="H82" s="26" t="s">
        <v>60</v>
      </c>
      <c r="I82" s="9"/>
      <c r="J82" s="9"/>
      <c r="K82" s="9"/>
    </row>
    <row r="83" spans="1:11" ht="12.75" customHeight="1" x14ac:dyDescent="0.25">
      <c r="A83" s="49" t="s">
        <v>61</v>
      </c>
      <c r="B83" s="43"/>
      <c r="C83" s="44"/>
      <c r="D83" s="28"/>
      <c r="E83" s="28"/>
      <c r="F83" s="28"/>
      <c r="G83" s="28"/>
      <c r="H83" s="28"/>
      <c r="I83" s="9"/>
      <c r="J83" s="9"/>
      <c r="K83" s="9"/>
    </row>
    <row r="84" spans="1:11" ht="12.75" customHeight="1" x14ac:dyDescent="0.2">
      <c r="A84" s="50"/>
      <c r="B84" s="43"/>
      <c r="C84" s="44"/>
      <c r="D84" s="29"/>
      <c r="E84" s="30"/>
      <c r="F84" s="30"/>
      <c r="G84" s="30"/>
      <c r="H84" s="31"/>
      <c r="I84" s="9"/>
      <c r="J84" s="9"/>
      <c r="K84" s="9"/>
    </row>
    <row r="85" spans="1:11" ht="12.75" customHeight="1" x14ac:dyDescent="0.2">
      <c r="A85" s="50"/>
      <c r="B85" s="43"/>
      <c r="C85" s="44"/>
      <c r="D85" s="29"/>
      <c r="E85" s="30"/>
      <c r="F85" s="30"/>
      <c r="G85" s="30"/>
      <c r="H85" s="31"/>
      <c r="I85" s="9"/>
      <c r="J85" s="9"/>
      <c r="K85" s="9"/>
    </row>
    <row r="86" spans="1:11" ht="12.75" customHeight="1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pans="1:11" ht="12.75" customHeight="1" x14ac:dyDescent="0.2">
      <c r="A87" s="47" t="s">
        <v>62</v>
      </c>
      <c r="B87" s="37"/>
      <c r="C87" s="37"/>
      <c r="D87" s="37"/>
      <c r="E87" s="37"/>
      <c r="F87" s="37"/>
      <c r="G87" s="37"/>
      <c r="H87" s="37"/>
      <c r="I87" s="37"/>
      <c r="J87" s="37"/>
      <c r="K87" s="37"/>
    </row>
    <row r="88" spans="1:11" ht="12.75" customHeight="1" x14ac:dyDescent="0.2">
      <c r="A88" s="47" t="s">
        <v>63</v>
      </c>
      <c r="B88" s="37"/>
      <c r="C88" s="37"/>
      <c r="D88" s="37"/>
      <c r="E88" s="37"/>
      <c r="F88" s="37"/>
      <c r="G88" s="37"/>
      <c r="H88" s="37"/>
      <c r="I88" s="37"/>
      <c r="J88" s="37"/>
      <c r="K88" s="37"/>
    </row>
    <row r="89" spans="1:11" ht="12.75" customHeight="1" x14ac:dyDescent="0.2">
      <c r="A89" s="48" t="s">
        <v>64</v>
      </c>
      <c r="B89" s="37"/>
      <c r="C89" s="37"/>
      <c r="D89" s="37"/>
      <c r="E89" s="37"/>
      <c r="F89" s="37"/>
      <c r="G89" s="37"/>
      <c r="H89" s="37"/>
      <c r="I89" s="37"/>
      <c r="J89" s="37"/>
      <c r="K89" s="37"/>
    </row>
    <row r="90" spans="1:11" ht="12.75" customHeight="1" x14ac:dyDescent="0.2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</row>
    <row r="91" spans="1:11" ht="12.75" customHeight="1" x14ac:dyDescent="0.2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</row>
    <row r="92" spans="1:11" ht="12.75" customHeight="1" x14ac:dyDescent="0.2"/>
    <row r="93" spans="1:11" ht="12.75" customHeight="1" x14ac:dyDescent="0.2"/>
    <row r="94" spans="1:11" ht="12.75" customHeight="1" x14ac:dyDescent="0.2"/>
    <row r="95" spans="1:11" ht="12.75" customHeight="1" x14ac:dyDescent="0.2"/>
    <row r="96" spans="1:11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7">
    <mergeCell ref="A84:C84"/>
    <mergeCell ref="A85:C85"/>
    <mergeCell ref="A87:K87"/>
    <mergeCell ref="A88:K88"/>
    <mergeCell ref="A89:K89"/>
    <mergeCell ref="B25:D25"/>
    <mergeCell ref="C54:D54"/>
    <mergeCell ref="C59:D59"/>
    <mergeCell ref="A63:B63"/>
    <mergeCell ref="A83:C83"/>
    <mergeCell ref="A65:D65"/>
    <mergeCell ref="A67:D67"/>
    <mergeCell ref="A73:D73"/>
    <mergeCell ref="B77:K77"/>
    <mergeCell ref="B78:K78"/>
    <mergeCell ref="B79:K79"/>
    <mergeCell ref="A81:C82"/>
    <mergeCell ref="A7:D7"/>
    <mergeCell ref="A9:D9"/>
    <mergeCell ref="B10:D10"/>
    <mergeCell ref="C11:D11"/>
    <mergeCell ref="C20:D20"/>
    <mergeCell ref="A1:K1"/>
    <mergeCell ref="A3:K3"/>
    <mergeCell ref="A4:K4"/>
    <mergeCell ref="A5:K5"/>
    <mergeCell ref="A6:K6"/>
  </mergeCells>
  <pageMargins left="0.70866141732283472" right="0.70866141732283472" top="0.64" bottom="0.47" header="0" footer="0"/>
  <pageSetup scale="62" orientation="landscape" r:id="rId1"/>
  <rowBreaks count="1" manualBreakCount="1">
    <brk id="63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Analitico de Deuda y Otros Pasi</vt:lpstr>
      <vt:lpstr>'Analitico de Deuda y Otros Pasi'!Área_de_impresión</vt:lpstr>
      <vt:lpstr>'Analitico de Deuda y Otros Pasi'!Títulos_a_imprimir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Dennise Sanchez Zamarron</dc:creator>
  <cp:lastModifiedBy>Dennise Sanchez Zamarron</cp:lastModifiedBy>
  <cp:lastPrinted>2024-11-01T00:22:05Z</cp:lastPrinted>
  <dcterms:created xsi:type="dcterms:W3CDTF">2024-11-01T00:22:12Z</dcterms:created>
  <dcterms:modified xsi:type="dcterms:W3CDTF">2024-11-01T00:22:12Z</dcterms:modified>
</cp:coreProperties>
</file>